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"/>
    </mc:Choice>
  </mc:AlternateContent>
  <xr:revisionPtr revIDLastSave="0" documentId="13_ncr:1_{1E534572-7A18-4C94-99FD-D1C3ACBCC9EE}" xr6:coauthVersionLast="47" xr6:coauthVersionMax="47" xr10:uidLastSave="{00000000-0000-0000-0000-000000000000}"/>
  <bookViews>
    <workbookView xWindow="-120" yWindow="-120" windowWidth="20730" windowHeight="11160" xr2:uid="{52F0F095-CE65-451F-BFDB-E93EE7B3A8D8}"/>
  </bookViews>
  <sheets>
    <sheet name="Execução Mensal - Abril 2021" sheetId="1" r:id="rId1"/>
  </sheets>
  <definedNames>
    <definedName name="_xlnm.Print_Area" localSheetId="0">'Execução Mensal - Abril 2021'!$A$1:$F$31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15" i="1"/>
  <c r="D17" i="1"/>
  <c r="D15" i="1"/>
  <c r="C17" i="1"/>
  <c r="C16" i="1"/>
  <c r="C15" i="1" s="1"/>
  <c r="C21" i="1" l="1"/>
  <c r="E20" i="1"/>
  <c r="E16" i="1"/>
  <c r="E19" i="1"/>
  <c r="E18" i="1"/>
  <c r="E17" i="1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<sst xmlns="http://schemas.openxmlformats.org/spreadsheetml/2006/main" count="20" uniqueCount="20">
  <si>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</si>
  <si>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Unidade gerida: Hospital de Enfrentamento à COVID-19 do Centro -Norte Goiano</t>
  </si>
  <si>
    <t>Oficio nº: 2424/2021 SES/GO</t>
  </si>
  <si>
    <t>Valor do repasse mensal do Contrato de Gestão: R$ 9.326.108,90</t>
  </si>
  <si>
    <t>PLANILHA DE EXECUCÃO ORÇAMENTARIA - COMPETÊNCIA: ABRIL/2021</t>
  </si>
  <si>
    <t>1º semestre/2020</t>
  </si>
  <si>
    <t>Orçamento 2021</t>
  </si>
  <si>
    <t>Realizado abr/2021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</si>
  <si>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</si>
  <si>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</si>
  <si>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</si>
  <si>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</si>
  <si>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</si>
  <si>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</si>
  <si>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</si>
  <si>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</si>
  <si>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</si>
  <si>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</si>
  <si>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1. R$ 9.326.108,90 = Receita projetada mensal, conforme divulgado em 15/04/2021 no Diário Oficial/GO Nº 23.532</t>
  </si>
  <si>
    <t>2. Em abril, houve a expansão dos leitos e a unidade encerrou a competência com 101 leitos operacionais críticos e 149 leitos semicríticos.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</si>
</sst>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0" fontId="1" fillId="0" borderId="6" xfId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center"/>
    </xf>
    <xf numFmtId="4" fontId="7" fillId="0" borderId="0" xfId="0" applyNumberFormat="1" applyFont="1"/>
    <xf numFmtId="165" fontId="4" fillId="0" borderId="0" xfId="0" applyNumberFormat="1" applyFont="1"/>
    <xf numFmtId="0" fontId="1" fillId="0" borderId="5" xfId="0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10" fontId="1" fillId="0" borderId="8" xfId="1" applyNumberFormat="1" applyFont="1" applyBorder="1" applyAlignment="1">
      <alignment horizontal="center"/>
    </xf>
    <xf numFmtId="8" fontId="4" fillId="0" borderId="15" xfId="0" applyNumberFormat="1" applyFont="1" applyBorder="1"/>
    <xf numFmtId="0" fontId="4" fillId="0" borderId="10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 wrapText="1"/>
    </xf>
  </cellXfs>
  <cellStyles count="3">
    <cellStyle name="Normal" xfId="0" builtinId="0"/>
    <cellStyle name="Normal 4" xfId="2" xr:uid="{9A24F9FC-A42B-43B1-B9B2-03BE3FCF9273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194227</xdr:colOff>
      <xdr:row>1</xdr:row>
      <xdr:rowOff>23191</xdr:rowOff>
    </xdr:from>
    <xdr:to>
      <xdr:col>1</xdr:col>
      <xdr:colOff>1308091</xdr:colOff>
      <xdr:row>6</xdr:row>
      <xdr:rowOff>76497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72C1F62D-AB7B-4B03-A02F-46E4D0CD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27" y="166066"/>
          <a:ext cx="1418664" cy="76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1921980</xdr:colOff>
      <xdr:row>1</xdr:row>
      <xdr:rowOff>141867</xdr:rowOff>
    </xdr:from>
    <xdr:to>
      <xdr:col>5</xdr:col>
      <xdr:colOff>38100</xdr:colOff>
      <xdr:row>6</xdr:row>
      <xdr:rowOff>82511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89BD85-F346-4029-8E54-947C30C5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780" y="284742"/>
          <a:ext cx="4174020" cy="655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7704-6D2F-46DB-95D4-5CC97E6F1FE4}">
  <dimension ref="B2:H26"/>
  <sheetViews>
    <sheetView showGridLines="0" tabSelected="1" zoomScaleNormal="100" zoomScaleSheetLayoutView="100" workbookViewId="0">
      <selection activeCell="K13" sqref="J13:K13"/>
    </sheetView>
  </sheetViews>
  <sheetFormatPr defaultColWidth="9.140625" defaultRowHeight="11.25" x14ac:dyDescent="0.2"/>
  <cols>
    <col min="1" max="1" width="4.5703125" style="1" customWidth="1"/>
    <col min="2" max="2" width="40.7109375" style="1" customWidth="1"/>
    <col min="3" max="4" width="20.7109375" style="1" customWidth="1"/>
    <col min="5" max="5" width="8.7109375" style="1" customWidth="1"/>
    <col min="6" max="6" width="4.5703125" style="1" customWidth="1"/>
    <col min="7" max="999" width="14.42578125" style="1" customWidth="1"/>
    <col min="1000" max="16384" width="9.140625" style="1"/>
  </cols>
  <sheetData>
    <row r="2" spans="2:5" x14ac:dyDescent="0.2">
      <c r="B2" s="36"/>
      <c r="C2" s="36"/>
      <c r="D2" s="36"/>
      <c r="E2" s="36"/>
    </row>
    <row r="3" spans="2:5" x14ac:dyDescent="0.2">
      <c r="B3" s="36"/>
      <c r="C3" s="36"/>
      <c r="D3" s="36"/>
      <c r="E3" s="36"/>
    </row>
    <row r="4" spans="2:5" x14ac:dyDescent="0.2">
      <c r="B4" s="36"/>
      <c r="C4" s="36"/>
      <c r="D4" s="36"/>
      <c r="E4" s="36"/>
    </row>
    <row r="5" spans="2:5" x14ac:dyDescent="0.2">
      <c r="B5" s="36"/>
      <c r="C5" s="36"/>
      <c r="D5" s="36"/>
      <c r="E5" s="36"/>
    </row>
    <row r="6" spans="2:5" x14ac:dyDescent="0.2">
      <c r="B6" s="36"/>
      <c r="C6" s="36"/>
      <c r="D6" s="36"/>
      <c r="E6" s="36"/>
    </row>
    <row r="7" spans="2:5" x14ac:dyDescent="0.2">
      <c r="B7" s="37"/>
      <c r="C7" s="37"/>
      <c r="D7" s="37"/>
      <c r="E7" s="37"/>
    </row>
    <row r="8" spans="2:5" x14ac:dyDescent="0.2">
      <c r="B8" s="2" t="s">
        <v>0</v>
      </c>
      <c r="C8" s="3"/>
      <c r="D8" s="3"/>
      <c r="E8" s="4"/>
    </row>
    <row r="9" spans="2:5" x14ac:dyDescent="0.2">
      <c r="B9" s="5" t="s">
        <v>1</v>
      </c>
      <c r="C9" s="6"/>
      <c r="D9" s="6"/>
      <c r="E9" s="7"/>
    </row>
    <row r="10" spans="2:5" x14ac:dyDescent="0.2">
      <c r="B10" s="5" t="s">
        <v>2</v>
      </c>
      <c r="C10" s="6"/>
      <c r="D10" s="6"/>
      <c r="E10" s="7"/>
    </row>
    <row r="11" spans="2:5" x14ac:dyDescent="0.2">
      <c r="B11" s="8" t="s">
        <v>3</v>
      </c>
      <c r="C11" s="9"/>
      <c r="D11" s="9"/>
      <c r="E11" s="10"/>
    </row>
    <row r="12" spans="2:5" x14ac:dyDescent="0.2">
      <c r="B12" s="11"/>
    </row>
    <row r="13" spans="2:5" x14ac:dyDescent="0.2">
      <c r="B13" s="38" t="s">
        <v>4</v>
      </c>
      <c r="C13" s="38"/>
      <c r="D13" s="38"/>
      <c r="E13" s="38"/>
    </row>
    <row r="14" spans="2:5" x14ac:dyDescent="0.2">
      <c r="B14" s="12" t="s">
        <v>5</v>
      </c>
      <c r="C14" s="13" t="s">
        <v>6</v>
      </c>
      <c r="D14" s="14" t="s">
        <v>7</v>
      </c>
      <c r="E14" s="15" t="s">
        <v>8</v>
      </c>
    </row>
    <row r="15" spans="2:5" s="16" customFormat="1" x14ac:dyDescent="0.2">
      <c r="B15" s="17" t="s">
        <v>9</v>
      </c>
      <c r="C15" s="18">
        <f>SUM(C16)</f>
        <v>55956653.400000006</v>
      </c>
      <c r="D15" s="19">
        <f>SUM(D16)</f>
        <v>9347640.5199999996</v>
      </c>
      <c r="E15" s="20">
        <f>IF(D15="","",D15/$C$15)</f>
        <v>0.16705145772709842</v>
      </c>
    </row>
    <row r="16" spans="2:5" x14ac:dyDescent="0.2">
      <c r="B16" s="21" t="s">
        <v>10</v>
      </c>
      <c r="C16" s="22">
        <f>9326108.9*6</f>
        <v>55956653.400000006</v>
      </c>
      <c r="D16" s="22">
        <v>9347640.5199999996</v>
      </c>
      <c r="E16" s="23">
        <f t="shared" ref="E16:E20" si="0">IF(D16="","",D16/$C$15)</f>
        <v>0.16705145772709842</v>
      </c>
    </row>
    <row r="17" spans="2:8" s="16" customFormat="1" ht="12.75" x14ac:dyDescent="0.2">
      <c r="B17" s="17" t="s">
        <v>11</v>
      </c>
      <c r="C17" s="24">
        <f>SUM(C18:C20)</f>
        <v>9326108.9000000004</v>
      </c>
      <c r="D17" s="24">
        <f>SUM(D18:D20)</f>
        <v>8523150.3100000005</v>
      </c>
      <c r="E17" s="25">
        <f t="shared" si="0"/>
        <v>0.15231701311858653</v>
      </c>
      <c r="G17" s="26"/>
      <c r="H17" s="27"/>
    </row>
    <row r="18" spans="2:8" x14ac:dyDescent="0.2">
      <c r="B18" s="28" t="s">
        <v>12</v>
      </c>
      <c r="C18" s="22">
        <v>4968694.1594718285</v>
      </c>
      <c r="D18" s="29">
        <v>3436549.2500000005</v>
      </c>
      <c r="E18" s="23">
        <f>IF(D18="","",D18/$C$15)</f>
        <v>6.1414488558388304E-2</v>
      </c>
    </row>
    <row r="19" spans="2:8" x14ac:dyDescent="0.2">
      <c r="B19" s="28" t="s">
        <v>13</v>
      </c>
      <c r="C19" s="22">
        <v>4357414.7405281719</v>
      </c>
      <c r="D19" s="22">
        <v>5086601.0599999996</v>
      </c>
      <c r="E19" s="23">
        <f t="shared" si="0"/>
        <v>9.090252456019822E-2</v>
      </c>
    </row>
    <row r="20" spans="2:8" x14ac:dyDescent="0.2">
      <c r="B20" s="30" t="s">
        <v>14</v>
      </c>
      <c r="C20" s="31">
        <v>0</v>
      </c>
      <c r="D20" s="31">
        <v>0</v>
      </c>
      <c r="E20" s="32">
        <f t="shared" si="0"/>
        <v>0</v>
      </c>
    </row>
    <row r="21" spans="2:8" s="16" customFormat="1" x14ac:dyDescent="0.2">
      <c r="B21" s="17" t="s">
        <v>15</v>
      </c>
      <c r="C21" s="33">
        <f>C15-C17</f>
        <v>46630544.500000007</v>
      </c>
      <c r="D21" s="33">
        <f>D15-D17</f>
        <v>824490.20999999903</v>
      </c>
      <c r="E21" s="34"/>
    </row>
    <row r="22" spans="2:8" x14ac:dyDescent="0.2">
      <c r="B22" s="35" t="s">
        <v>16</v>
      </c>
    </row>
    <row r="24" spans="2:8" s="35" customFormat="1" x14ac:dyDescent="0.2">
      <c r="B24" s="39" t="s">
        <v>17</v>
      </c>
      <c r="C24" s="40"/>
      <c r="D24" s="40"/>
      <c r="E24" s="40"/>
    </row>
    <row r="25" spans="2:8" s="35" customFormat="1" x14ac:dyDescent="0.2">
      <c r="B25" s="41" t="s">
        <v>18</v>
      </c>
      <c r="C25" s="41"/>
      <c r="D25" s="41"/>
      <c r="E25" s="41"/>
    </row>
    <row r="26" spans="2:8" s="35" customFormat="1" ht="21" customHeight="1" x14ac:dyDescent="0.2">
      <c r="B26" s="42" t="s">
        <v>19</v>
      </c>
      <c r="C26" s="42"/>
      <c r="D26" s="42"/>
      <c r="E26" s="42"/>
    </row>
  </sheetData>
  <mergeCells count="5">
    <mergeCell ref="B2:E7"/>
    <mergeCell ref="B13:E13"/>
    <mergeCell ref="B24:E24"/>
    <mergeCell ref="B25:E25"/>
    <mergeCell ref="B26:E26"/>
  </mergeCells>
  <pageMargins left="0.511811024" right="0.511811024" top="0.78740157499999996" bottom="0.78740157499999996" header="0.31496062000000002" footer="0.31496062000000002"/>
  <pageSetup paperSize="9" scale="9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Abril 2021</vt:lpstr>
      <vt:lpstr>'Execução Mensal - Abril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Fabricio Souza Ribeiro</cp:lastModifiedBy>
  <cp:lastPrinted>2021-06-17T18:25:42Z</cp:lastPrinted>
  <dcterms:created xsi:type="dcterms:W3CDTF">2021-06-17T18:23:19Z</dcterms:created>
  <dcterms:modified xsi:type="dcterms:W3CDTF">2021-06-17T20:10:18Z</dcterms:modified>
</cp:coreProperties>
</file>